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9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<sst xmlns="http://schemas.openxmlformats.org/spreadsheetml/2006/main" count="72" uniqueCount="68">
  <si>
    <t>CONCEPTO</t>
  </si>
  <si>
    <t>CANTIDAD</t>
  </si>
  <si>
    <t xml:space="preserve">COSTO TOTAL </t>
  </si>
  <si>
    <t>¢</t>
  </si>
  <si>
    <t xml:space="preserve">APORTE </t>
  </si>
  <si>
    <t>PROPIO ¢</t>
  </si>
  <si>
    <t>SOLICITADO  ¢</t>
  </si>
  <si>
    <t>CUADRO Nº 3</t>
  </si>
  <si>
    <t>PRESUPUESTO POR ACTIVIDADES</t>
  </si>
  <si>
    <t>PROYECTO:  ECOTURISMO CULTURAL, MANEJO Y REPRODUCCIÓN DE ESPECIES EN EXTINCIÓN EN EL TERRITORIO INDÍGENA BRIBRI DE TALAMANCA.</t>
  </si>
  <si>
    <t xml:space="preserve">Instalar 200 metros de cañería </t>
  </si>
  <si>
    <t xml:space="preserve">Instalar 100 metros de escalinata y tubo de sostén. </t>
  </si>
  <si>
    <t>3. Manejo de especies acuáticas exógenas y nativas y recreación</t>
  </si>
  <si>
    <t>Sub total 3</t>
  </si>
  <si>
    <t>Sub total 1</t>
  </si>
  <si>
    <t>Sub total 2</t>
  </si>
  <si>
    <t xml:space="preserve">4. Reforestación del  entorno del proyecto </t>
  </si>
  <si>
    <t>Establecimiento de un vivero de especies nativas y de uso medicinal.</t>
  </si>
  <si>
    <t>Siembra de especies del vivero.</t>
  </si>
  <si>
    <t>Sub total 4</t>
  </si>
  <si>
    <t xml:space="preserve">Gastos taller ¢ 1500 / persona X 30 personas </t>
  </si>
  <si>
    <t>Gastos de dirección de taller a ¢ 25.000</t>
  </si>
  <si>
    <t>Sistematización Información a ¢ 25.000 / día X 2 días</t>
  </si>
  <si>
    <t>Sub - Total 5</t>
  </si>
  <si>
    <t xml:space="preserve">5.  Evaluación final y elaboración de informe final del proyecto </t>
  </si>
  <si>
    <t>TOTAL ( 1+2+3+4+5 )</t>
  </si>
  <si>
    <t>TOTAL  en  U.S.  $</t>
  </si>
  <si>
    <t>1 taller de evaluación final del proyecto</t>
  </si>
  <si>
    <t>Dirección de taller final de evaluación</t>
  </si>
  <si>
    <t>Elaboración Informe Final</t>
  </si>
  <si>
    <t>- Materiales del Bosque</t>
  </si>
  <si>
    <t>- Transporte de materiales</t>
  </si>
  <si>
    <t>- Mano de obra especializada en construcción palenque indígena</t>
  </si>
  <si>
    <t>Materiales estructura y tejido de techo</t>
  </si>
  <si>
    <t>Transp. materiales estructura y techo</t>
  </si>
  <si>
    <t>Mano de obra indígenas especialistas en construc. Indígena</t>
  </si>
  <si>
    <t>Incluye materiales y mano de obra</t>
  </si>
  <si>
    <t>Distribución de boletines a ¢ 25.000 / mes X 6 meses</t>
  </si>
  <si>
    <t>12 meses a ¢ 75.000 / mes</t>
  </si>
  <si>
    <t>- Materiales de construcción</t>
  </si>
  <si>
    <t>- Mano de obra de construcción</t>
  </si>
  <si>
    <t>- Adquisición de especies animales y tilapias</t>
  </si>
  <si>
    <t xml:space="preserve">- Rehabilitar carretera acceso y senderos </t>
  </si>
  <si>
    <t xml:space="preserve">- Campaña de divulgación en la zona turística </t>
  </si>
  <si>
    <t>- Coordinación general del proyecto a cargo de la ADITIBRI</t>
  </si>
  <si>
    <t xml:space="preserve">- Construcción estanque de tilapias </t>
  </si>
  <si>
    <t>Estanque de 20 X 30 X 1.5 metros</t>
  </si>
  <si>
    <t>Mampostería</t>
  </si>
  <si>
    <t>Mano de obra especialistas en construcción</t>
  </si>
  <si>
    <t>Costos de transporte de los materiales</t>
  </si>
  <si>
    <t>Compra de animales en cautiverio en la zona</t>
  </si>
  <si>
    <t xml:space="preserve">- Asistencia Técnica Veterinaria </t>
  </si>
  <si>
    <t>Construcción 4 tarimas de pesca</t>
  </si>
  <si>
    <t>A ¢ 25.000 c/u.</t>
  </si>
  <si>
    <t>Incluye materiales, mano de obra y transporte</t>
  </si>
  <si>
    <t>2 visitas / mes a ¢ 20.000 c/u</t>
  </si>
  <si>
    <t>Acondicionar camino y trillo de acceso, 500 metros  carretera vieja.</t>
  </si>
  <si>
    <t>Incluye limpieza, bacheo y demarcación</t>
  </si>
  <si>
    <t>- Medicamentos veterinarios</t>
  </si>
  <si>
    <t>Medicamentos preventivos y curativos</t>
  </si>
  <si>
    <t>2.500 plantas a ¢ 12 c/u</t>
  </si>
  <si>
    <t>2.500 plantas a ¢ 30 c/u</t>
  </si>
  <si>
    <t>Gastos de taller  30 personasa ¢ 1.500 c/ux 4 talleres</t>
  </si>
  <si>
    <t>Coordinación de talleres</t>
  </si>
  <si>
    <t>4 talleres a ¢ 25.000 c/u</t>
  </si>
  <si>
    <t>4 talleres capac. biodiversidad, protecc. y conservación de los Rec. Nat.</t>
  </si>
  <si>
    <t>1. Establec. Cabinas- mirador  y mini museo</t>
  </si>
  <si>
    <t>2. Manejo de especies silvestres ( Mini Zoo 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</si>
</sst>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#,##0.00;[Red]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Continuous" vertical="center"/>
    </xf>
    <xf numFmtId="0" fontId="0" fillId="2" borderId="2" xfId="0" applyFill="1" applyBorder="1" applyAlignment="1">
      <alignment horizontal="centerContinuous" vertical="center"/>
    </xf>
    <xf numFmtId="0" fontId="0" fillId="2" borderId="3" xfId="0" applyFill="1" applyBorder="1" applyAlignment="1">
      <alignment horizontal="centerContinuous" vertical="center"/>
    </xf>
    <xf numFmtId="0" fontId="1" fillId="0" borderId="0" xfId="0" applyFont="1" applyAlignment="1">
      <alignment/>
    </xf>
    <xf numFmtId="0" fontId="1" fillId="0" borderId="4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178" fontId="0" fillId="0" borderId="0" xfId="0" applyNumberFormat="1" applyAlignment="1">
      <alignment/>
    </xf>
    <xf numFmtId="49" fontId="3" fillId="0" borderId="7" xfId="0" applyNumberFormat="1" applyFont="1" applyBorder="1" applyAlignment="1">
      <alignment horizontal="left" vertical="justify"/>
    </xf>
    <xf numFmtId="49" fontId="2" fillId="0" borderId="7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 vertical="justify"/>
    </xf>
    <xf numFmtId="49" fontId="2" fillId="0" borderId="7" xfId="0" applyNumberFormat="1" applyFont="1" applyBorder="1" applyAlignment="1">
      <alignment horizontal="justify"/>
    </xf>
    <xf numFmtId="49" fontId="3" fillId="0" borderId="7" xfId="0" applyNumberFormat="1" applyFont="1" applyBorder="1" applyAlignment="1">
      <alignment horizontal="right"/>
    </xf>
    <xf numFmtId="49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 horizontal="justify"/>
    </xf>
    <xf numFmtId="49" fontId="2" fillId="0" borderId="9" xfId="0" applyNumberFormat="1" applyFont="1" applyBorder="1" applyAlignment="1">
      <alignment horizontal="justify" vertical="top"/>
    </xf>
    <xf numFmtId="49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vertical="justify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178" fontId="2" fillId="0" borderId="19" xfId="0" applyNumberFormat="1" applyFont="1" applyBorder="1" applyAlignment="1">
      <alignment/>
    </xf>
    <xf numFmtId="178" fontId="2" fillId="0" borderId="12" xfId="0" applyNumberFormat="1" applyFont="1" applyBorder="1" applyAlignment="1">
      <alignment/>
    </xf>
    <xf numFmtId="178" fontId="2" fillId="0" borderId="20" xfId="0" applyNumberFormat="1" applyFont="1" applyBorder="1" applyAlignment="1">
      <alignment/>
    </xf>
    <xf numFmtId="178" fontId="3" fillId="0" borderId="12" xfId="0" applyNumberFormat="1" applyFont="1" applyBorder="1" applyAlignment="1">
      <alignment/>
    </xf>
    <xf numFmtId="178" fontId="3" fillId="0" borderId="20" xfId="0" applyNumberFormat="1" applyFont="1" applyBorder="1" applyAlignment="1">
      <alignment/>
    </xf>
    <xf numFmtId="178" fontId="2" fillId="0" borderId="18" xfId="0" applyNumberFormat="1" applyFont="1" applyBorder="1" applyAlignment="1">
      <alignment/>
    </xf>
    <xf numFmtId="178" fontId="3" fillId="0" borderId="18" xfId="0" applyNumberFormat="1" applyFont="1" applyBorder="1" applyAlignment="1">
      <alignment/>
    </xf>
    <xf numFmtId="178" fontId="3" fillId="0" borderId="19" xfId="0" applyNumberFormat="1" applyFont="1" applyBorder="1" applyAlignment="1">
      <alignment/>
    </xf>
    <xf numFmtId="178" fontId="2" fillId="0" borderId="12" xfId="0" applyNumberFormat="1" applyFont="1" applyFill="1" applyBorder="1" applyAlignment="1">
      <alignment/>
    </xf>
    <xf numFmtId="178" fontId="3" fillId="0" borderId="13" xfId="0" applyNumberFormat="1" applyFont="1" applyBorder="1" applyAlignment="1">
      <alignment/>
    </xf>
    <xf numFmtId="178" fontId="3" fillId="0" borderId="21" xfId="0" applyNumberFormat="1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justify"/>
    </xf>
    <xf numFmtId="0" fontId="2" fillId="0" borderId="2" xfId="0" applyFont="1" applyBorder="1" applyAlignment="1">
      <alignment horizontal="left" vertical="justify"/>
    </xf>
    <xf numFmtId="0" fontId="2" fillId="0" borderId="3" xfId="0" applyFont="1" applyBorder="1" applyAlignment="1">
      <alignment horizontal="left" vertical="justify"/>
    </xf>
    <xf numFmtId="49" fontId="3" fillId="0" borderId="7" xfId="0" applyNumberFormat="1" applyFont="1" applyBorder="1" applyAlignment="1">
      <alignment horizontal="justify"/>
    </xf>
    <xf numFmtId="49" fontId="2" fillId="0" borderId="7" xfId="0" applyNumberFormat="1" applyFont="1" applyFill="1" applyBorder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60" zoomScaleNormal="75" workbookViewId="0" topLeftCell="A27">
      <selection activeCell="A40" sqref="A40"/>
    </sheetView>
  </sheetViews>
  <sheetFormatPr defaultColWidth="11.421875" defaultRowHeight="12.75"/>
  <cols>
    <col min="1" max="1" width="44.8515625" style="0" customWidth="1"/>
    <col min="2" max="2" width="43.140625" style="0" customWidth="1"/>
    <col min="3" max="3" width="21.57421875" style="0" customWidth="1"/>
    <col min="4" max="4" width="20.28125" style="0" customWidth="1"/>
    <col min="5" max="5" width="20.421875" style="0" customWidth="1"/>
  </cols>
  <sheetData>
    <row r="1" spans="1:5" ht="28.5" customHeight="1" thickBot="1" thickTop="1">
      <c r="A1" s="48" t="s">
        <v>7</v>
      </c>
      <c r="B1" s="49"/>
      <c r="C1" s="49"/>
      <c r="D1" s="49"/>
      <c r="E1" s="50"/>
    </row>
    <row r="2" spans="1:5" ht="35.25" customHeight="1" thickBot="1">
      <c r="A2" s="51" t="s">
        <v>9</v>
      </c>
      <c r="B2" s="52"/>
      <c r="C2" s="52"/>
      <c r="D2" s="52"/>
      <c r="E2" s="53"/>
    </row>
    <row r="3" spans="1:5" ht="26.25" customHeight="1" thickBot="1">
      <c r="A3" s="8" t="s">
        <v>8</v>
      </c>
      <c r="B3" s="6"/>
      <c r="C3" s="6"/>
      <c r="D3" s="6"/>
      <c r="E3" s="7"/>
    </row>
    <row r="4" spans="1:5" ht="15.75">
      <c r="A4" s="44" t="s">
        <v>0</v>
      </c>
      <c r="B4" s="46" t="s">
        <v>1</v>
      </c>
      <c r="C4" s="28" t="s">
        <v>2</v>
      </c>
      <c r="D4" s="28" t="s">
        <v>4</v>
      </c>
      <c r="E4" s="29" t="s">
        <v>4</v>
      </c>
    </row>
    <row r="5" spans="1:5" ht="15.75">
      <c r="A5" s="45"/>
      <c r="B5" s="47"/>
      <c r="C5" s="30" t="s">
        <v>3</v>
      </c>
      <c r="D5" s="30" t="s">
        <v>5</v>
      </c>
      <c r="E5" s="31" t="s">
        <v>6</v>
      </c>
    </row>
    <row r="6" spans="1:5" ht="30" customHeight="1">
      <c r="A6" s="10" t="s">
        <v>66</v>
      </c>
      <c r="B6" s="19"/>
      <c r="C6" s="32"/>
      <c r="D6" s="32"/>
      <c r="E6" s="33"/>
    </row>
    <row r="7" spans="1:5" ht="30" customHeight="1">
      <c r="A7" s="11" t="s">
        <v>30</v>
      </c>
      <c r="B7" s="20" t="s">
        <v>33</v>
      </c>
      <c r="C7" s="34">
        <v>550000</v>
      </c>
      <c r="D7" s="34">
        <v>0</v>
      </c>
      <c r="E7" s="35">
        <f aca="true" t="shared" si="0" ref="E7:E12">C7-D7</f>
        <v>550000</v>
      </c>
    </row>
    <row r="8" spans="1:5" ht="30" customHeight="1">
      <c r="A8" s="11" t="s">
        <v>31</v>
      </c>
      <c r="B8" s="20" t="s">
        <v>34</v>
      </c>
      <c r="C8" s="34">
        <v>120000</v>
      </c>
      <c r="D8" s="34">
        <v>0</v>
      </c>
      <c r="E8" s="35">
        <f t="shared" si="0"/>
        <v>120000</v>
      </c>
    </row>
    <row r="9" spans="1:5" ht="30" customHeight="1">
      <c r="A9" s="12" t="s">
        <v>32</v>
      </c>
      <c r="B9" s="21" t="s">
        <v>35</v>
      </c>
      <c r="C9" s="34">
        <v>1500000</v>
      </c>
      <c r="D9" s="34">
        <v>0</v>
      </c>
      <c r="E9" s="35">
        <f t="shared" si="0"/>
        <v>1500000</v>
      </c>
    </row>
    <row r="10" spans="1:5" ht="30" customHeight="1">
      <c r="A10" s="13" t="s">
        <v>42</v>
      </c>
      <c r="B10" s="20" t="s">
        <v>36</v>
      </c>
      <c r="C10" s="34">
        <v>500000</v>
      </c>
      <c r="D10" s="34">
        <v>0</v>
      </c>
      <c r="E10" s="35">
        <f t="shared" si="0"/>
        <v>500000</v>
      </c>
    </row>
    <row r="11" spans="1:5" ht="30" customHeight="1">
      <c r="A11" s="12" t="s">
        <v>43</v>
      </c>
      <c r="B11" s="21" t="s">
        <v>37</v>
      </c>
      <c r="C11" s="34">
        <v>150000</v>
      </c>
      <c r="D11" s="34">
        <v>0</v>
      </c>
      <c r="E11" s="35">
        <f t="shared" si="0"/>
        <v>150000</v>
      </c>
    </row>
    <row r="12" spans="1:5" ht="30" customHeight="1">
      <c r="A12" s="12" t="s">
        <v>44</v>
      </c>
      <c r="B12" s="20" t="s">
        <v>38</v>
      </c>
      <c r="C12" s="34">
        <v>900000</v>
      </c>
      <c r="D12" s="34">
        <v>650000</v>
      </c>
      <c r="E12" s="35">
        <f t="shared" si="0"/>
        <v>250000</v>
      </c>
    </row>
    <row r="13" spans="1:5" ht="30" customHeight="1">
      <c r="A13" s="14" t="s">
        <v>14</v>
      </c>
      <c r="B13" s="20"/>
      <c r="C13" s="36">
        <f>SUM(C7:C12)</f>
        <v>3720000</v>
      </c>
      <c r="D13" s="36">
        <f>SUM(D7:D12)</f>
        <v>650000</v>
      </c>
      <c r="E13" s="37">
        <f>SUM(E7:E12)</f>
        <v>3070000</v>
      </c>
    </row>
    <row r="14" spans="1:5" ht="30" customHeight="1">
      <c r="A14" s="10" t="s">
        <v>67</v>
      </c>
      <c r="B14" s="22"/>
      <c r="C14" s="38"/>
      <c r="D14" s="38"/>
      <c r="E14" s="33"/>
    </row>
    <row r="15" spans="1:5" ht="30" customHeight="1">
      <c r="A15" s="15" t="s">
        <v>39</v>
      </c>
      <c r="B15" s="20" t="s">
        <v>47</v>
      </c>
      <c r="C15" s="34">
        <v>630000</v>
      </c>
      <c r="D15" s="34">
        <v>0</v>
      </c>
      <c r="E15" s="35">
        <f aca="true" t="shared" si="1" ref="E15:E21">C15-D15</f>
        <v>630000</v>
      </c>
    </row>
    <row r="16" spans="1:5" ht="30" customHeight="1">
      <c r="A16" s="13" t="s">
        <v>40</v>
      </c>
      <c r="B16" s="20" t="s">
        <v>48</v>
      </c>
      <c r="C16" s="34">
        <v>350000</v>
      </c>
      <c r="D16" s="34">
        <v>0</v>
      </c>
      <c r="E16" s="35">
        <f t="shared" si="1"/>
        <v>350000</v>
      </c>
    </row>
    <row r="17" spans="1:5" ht="30" customHeight="1">
      <c r="A17" s="13" t="s">
        <v>31</v>
      </c>
      <c r="B17" s="20" t="s">
        <v>49</v>
      </c>
      <c r="C17" s="34">
        <v>155000</v>
      </c>
      <c r="D17" s="34">
        <v>0</v>
      </c>
      <c r="E17" s="35">
        <f t="shared" si="1"/>
        <v>155000</v>
      </c>
    </row>
    <row r="18" spans="1:5" ht="30" customHeight="1">
      <c r="A18" s="16" t="s">
        <v>45</v>
      </c>
      <c r="B18" s="20" t="s">
        <v>46</v>
      </c>
      <c r="C18" s="34">
        <v>160000</v>
      </c>
      <c r="D18" s="34">
        <v>0</v>
      </c>
      <c r="E18" s="35">
        <f t="shared" si="1"/>
        <v>160000</v>
      </c>
    </row>
    <row r="19" spans="1:5" ht="30" customHeight="1">
      <c r="A19" s="13" t="s">
        <v>41</v>
      </c>
      <c r="B19" s="21" t="s">
        <v>50</v>
      </c>
      <c r="C19" s="34">
        <v>550000</v>
      </c>
      <c r="D19" s="34">
        <v>0</v>
      </c>
      <c r="E19" s="35">
        <f t="shared" si="1"/>
        <v>550000</v>
      </c>
    </row>
    <row r="20" spans="1:5" ht="30" customHeight="1">
      <c r="A20" s="13" t="s">
        <v>58</v>
      </c>
      <c r="B20" s="20" t="s">
        <v>59</v>
      </c>
      <c r="C20" s="34">
        <v>100000</v>
      </c>
      <c r="D20" s="34">
        <v>0</v>
      </c>
      <c r="E20" s="35">
        <f t="shared" si="1"/>
        <v>100000</v>
      </c>
    </row>
    <row r="21" spans="1:5" ht="30" customHeight="1">
      <c r="A21" s="13" t="s">
        <v>51</v>
      </c>
      <c r="B21" s="20" t="s">
        <v>55</v>
      </c>
      <c r="C21" s="34">
        <v>480000</v>
      </c>
      <c r="D21" s="34">
        <v>0</v>
      </c>
      <c r="E21" s="35">
        <f t="shared" si="1"/>
        <v>480000</v>
      </c>
    </row>
    <row r="22" spans="1:5" ht="30" customHeight="1">
      <c r="A22" s="14" t="s">
        <v>15</v>
      </c>
      <c r="B22" s="23"/>
      <c r="C22" s="36">
        <f>SUM(C15:C21)</f>
        <v>2425000</v>
      </c>
      <c r="D22" s="36">
        <f>SUM(D15:D21)</f>
        <v>0</v>
      </c>
      <c r="E22" s="37">
        <f>SUM(E15:E21)</f>
        <v>2425000</v>
      </c>
    </row>
    <row r="23" spans="1:5" ht="30" customHeight="1">
      <c r="A23" s="10" t="s">
        <v>12</v>
      </c>
      <c r="B23" s="24"/>
      <c r="C23" s="39"/>
      <c r="D23" s="39"/>
      <c r="E23" s="40"/>
    </row>
    <row r="24" spans="1:5" ht="30" customHeight="1">
      <c r="A24" s="55" t="s">
        <v>52</v>
      </c>
      <c r="B24" s="25" t="s">
        <v>53</v>
      </c>
      <c r="C24" s="41">
        <v>100000</v>
      </c>
      <c r="D24" s="41">
        <v>0</v>
      </c>
      <c r="E24" s="35">
        <f>C24-D24</f>
        <v>100000</v>
      </c>
    </row>
    <row r="25" spans="1:5" ht="30" customHeight="1">
      <c r="A25" s="13" t="s">
        <v>11</v>
      </c>
      <c r="B25" s="21" t="s">
        <v>54</v>
      </c>
      <c r="C25" s="34">
        <v>160000</v>
      </c>
      <c r="D25" s="34">
        <v>0</v>
      </c>
      <c r="E25" s="35">
        <f>C25-D25</f>
        <v>160000</v>
      </c>
    </row>
    <row r="26" spans="1:5" ht="30" customHeight="1">
      <c r="A26" s="13" t="s">
        <v>10</v>
      </c>
      <c r="B26" s="21" t="s">
        <v>54</v>
      </c>
      <c r="C26" s="34">
        <v>80000</v>
      </c>
      <c r="D26" s="34">
        <v>0</v>
      </c>
      <c r="E26" s="35">
        <f>C26-D26</f>
        <v>80000</v>
      </c>
    </row>
    <row r="27" spans="1:5" ht="30" customHeight="1">
      <c r="A27" s="13" t="s">
        <v>56</v>
      </c>
      <c r="B27" s="20" t="s">
        <v>57</v>
      </c>
      <c r="C27" s="34">
        <v>200000</v>
      </c>
      <c r="D27" s="34">
        <v>0</v>
      </c>
      <c r="E27" s="35">
        <f>C27-D27</f>
        <v>200000</v>
      </c>
    </row>
    <row r="28" spans="1:5" ht="30" customHeight="1">
      <c r="A28" s="14" t="s">
        <v>13</v>
      </c>
      <c r="B28" s="23"/>
      <c r="C28" s="36">
        <f>SUM(C24:C27)</f>
        <v>540000</v>
      </c>
      <c r="D28" s="36">
        <f>SUM(D24:D27)</f>
        <v>0</v>
      </c>
      <c r="E28" s="37">
        <f>SUM(E24:E27)</f>
        <v>540000</v>
      </c>
    </row>
    <row r="29" spans="1:5" ht="30" customHeight="1">
      <c r="A29" s="54" t="s">
        <v>16</v>
      </c>
      <c r="B29" s="22"/>
      <c r="C29" s="38"/>
      <c r="D29" s="38"/>
      <c r="E29" s="33"/>
    </row>
    <row r="30" spans="1:5" ht="30" customHeight="1">
      <c r="A30" s="13" t="s">
        <v>17</v>
      </c>
      <c r="B30" s="20" t="s">
        <v>61</v>
      </c>
      <c r="C30" s="34">
        <v>75000</v>
      </c>
      <c r="D30" s="34">
        <v>0</v>
      </c>
      <c r="E30" s="35">
        <f>C30-D30</f>
        <v>75000</v>
      </c>
    </row>
    <row r="31" spans="1:5" ht="30" customHeight="1">
      <c r="A31" s="13" t="s">
        <v>18</v>
      </c>
      <c r="B31" s="20" t="s">
        <v>60</v>
      </c>
      <c r="C31" s="34">
        <v>30000</v>
      </c>
      <c r="D31" s="34">
        <v>0</v>
      </c>
      <c r="E31" s="35">
        <f>C31-D31</f>
        <v>30000</v>
      </c>
    </row>
    <row r="32" spans="1:5" ht="30" customHeight="1">
      <c r="A32" s="13" t="s">
        <v>65</v>
      </c>
      <c r="B32" s="21" t="s">
        <v>62</v>
      </c>
      <c r="C32" s="34">
        <v>180000</v>
      </c>
      <c r="D32" s="34">
        <v>0</v>
      </c>
      <c r="E32" s="35">
        <f>C32-D32</f>
        <v>180000</v>
      </c>
    </row>
    <row r="33" spans="1:5" ht="30" customHeight="1">
      <c r="A33" s="55" t="s">
        <v>63</v>
      </c>
      <c r="B33" s="26" t="s">
        <v>64</v>
      </c>
      <c r="C33" s="41">
        <v>100000</v>
      </c>
      <c r="D33" s="34">
        <v>0</v>
      </c>
      <c r="E33" s="35">
        <f>C33-D33</f>
        <v>100000</v>
      </c>
    </row>
    <row r="34" spans="1:5" ht="30" customHeight="1">
      <c r="A34" s="14" t="s">
        <v>19</v>
      </c>
      <c r="B34" s="23"/>
      <c r="C34" s="36">
        <f>SUM(C30:C33)</f>
        <v>385000</v>
      </c>
      <c r="D34" s="36">
        <f>SUM(D30:D33)</f>
        <v>0</v>
      </c>
      <c r="E34" s="37">
        <f>SUM(E30:E33)</f>
        <v>385000</v>
      </c>
    </row>
    <row r="35" spans="1:5" ht="30" customHeight="1">
      <c r="A35" s="54" t="s">
        <v>24</v>
      </c>
      <c r="B35" s="22"/>
      <c r="C35" s="38"/>
      <c r="D35" s="38"/>
      <c r="E35" s="33"/>
    </row>
    <row r="36" spans="1:5" ht="30" customHeight="1">
      <c r="A36" s="13" t="s">
        <v>27</v>
      </c>
      <c r="B36" s="21" t="s">
        <v>20</v>
      </c>
      <c r="C36" s="34">
        <v>45000</v>
      </c>
      <c r="D36" s="34">
        <v>0</v>
      </c>
      <c r="E36" s="35">
        <v>45000</v>
      </c>
    </row>
    <row r="37" spans="1:5" ht="30" customHeight="1">
      <c r="A37" s="11" t="s">
        <v>28</v>
      </c>
      <c r="B37" s="20" t="s">
        <v>21</v>
      </c>
      <c r="C37" s="34">
        <v>25000</v>
      </c>
      <c r="D37" s="34">
        <v>0</v>
      </c>
      <c r="E37" s="35">
        <v>25000</v>
      </c>
    </row>
    <row r="38" spans="1:5" ht="30" customHeight="1">
      <c r="A38" s="11" t="s">
        <v>29</v>
      </c>
      <c r="B38" s="21" t="s">
        <v>22</v>
      </c>
      <c r="C38" s="34">
        <v>50000</v>
      </c>
      <c r="D38" s="34">
        <v>50000</v>
      </c>
      <c r="E38" s="35">
        <v>0</v>
      </c>
    </row>
    <row r="39" spans="1:5" ht="30" customHeight="1">
      <c r="A39" s="14" t="s">
        <v>23</v>
      </c>
      <c r="B39" s="23"/>
      <c r="C39" s="36">
        <f>SUM(C36:C38)</f>
        <v>120000</v>
      </c>
      <c r="D39" s="36">
        <f>SUM(D36:D38)</f>
        <v>50000</v>
      </c>
      <c r="E39" s="37">
        <f>SUM(E36:E38)</f>
        <v>70000</v>
      </c>
    </row>
    <row r="40" spans="1:5" ht="30" customHeight="1">
      <c r="A40" s="17"/>
      <c r="B40" s="23"/>
      <c r="C40" s="34"/>
      <c r="D40" s="34"/>
      <c r="E40" s="35"/>
    </row>
    <row r="41" spans="1:5" ht="30" customHeight="1">
      <c r="A41" s="14" t="s">
        <v>25</v>
      </c>
      <c r="B41" s="23"/>
      <c r="C41" s="36">
        <f>C13+C22+C28+C34+C39</f>
        <v>7190000</v>
      </c>
      <c r="D41" s="36">
        <f>D13+D22+D28+D34+D39</f>
        <v>700000</v>
      </c>
      <c r="E41" s="36">
        <f>E13+E22+E28+E34+E39</f>
        <v>6490000</v>
      </c>
    </row>
    <row r="42" spans="1:5" ht="30" customHeight="1" thickBot="1">
      <c r="A42" s="18" t="s">
        <v>26</v>
      </c>
      <c r="B42" s="27"/>
      <c r="C42" s="42">
        <f>C41/323</f>
        <v>22260.061919504646</v>
      </c>
      <c r="D42" s="42">
        <f>D41/323</f>
        <v>2167.1826625387</v>
      </c>
      <c r="E42" s="43">
        <f>E41/323</f>
        <v>20092.879256965945</v>
      </c>
    </row>
    <row r="43" ht="13.5" thickTop="1"/>
    <row r="47" ht="12.75">
      <c r="E47" s="9"/>
    </row>
  </sheetData>
  <mergeCells count="4">
    <mergeCell ref="A4:A5"/>
    <mergeCell ref="B4:B5"/>
    <mergeCell ref="A1:E1"/>
    <mergeCell ref="A2:E2"/>
  </mergeCells>
  <printOptions horizontalCentered="1"/>
  <pageMargins left="0.7480314960629921" right="0.4724409448818898" top="0.37" bottom="1" header="0" footer="0"/>
  <pageSetup horizontalDpi="300" verticalDpi="3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E14" sqref="E14"/>
    </sheetView>
  </sheetViews>
  <sheetFormatPr defaultColWidth="11.421875" defaultRowHeight="12.75"/>
  <cols>
    <col min="1" max="1" width="35.421875" style="0" customWidth="1"/>
    <col min="2" max="13" width="8.28125" style="0" customWidth="1"/>
  </cols>
  <sheetData>
    <row r="1" s="5" customFormat="1" ht="12.75"/>
    <row r="2" s="5" customFormat="1" ht="12.75"/>
    <row r="3" s="5" customFormat="1" ht="18" customHeight="1"/>
    <row r="4" ht="18" customHeight="1"/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printOptions/>
  <pageMargins left="0.64" right="0.75" top="0.69" bottom="1" header="0" footer="0"/>
  <pageSetup horizontalDpi="300" verticalDpi="3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"/>
  <sheetViews>
    <sheetView zoomScale="75" zoomScaleNormal="75" workbookViewId="0" topLeftCell="A1">
      <selection activeCell="A2" sqref="A2:M30"/>
    </sheetView>
  </sheetViews>
  <sheetFormatPr defaultColWidth="11.421875" defaultRowHeight="12.75"/>
  <cols>
    <col min="1" max="1" width="36.7109375" style="0" bestFit="1" customWidth="1"/>
    <col min="2" max="11" width="8.00390625" style="1" customWidth="1"/>
    <col min="12" max="13" width="8.00390625" style="0" customWidth="1"/>
  </cols>
  <sheetData>
    <row r="1" spans="1:13" ht="13.5" thickBot="1">
      <c r="A1" s="2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</sheetData>
  <printOptions/>
  <pageMargins left="0.33" right="0.75" top="1.21" bottom="1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Silva.</dc:creator>
  <cp:keywords/>
  <dc:description/>
  <cp:lastModifiedBy>*</cp:lastModifiedBy>
  <cp:lastPrinted>2001-05-08T03:57:20Z</cp:lastPrinted>
  <dcterms:created xsi:type="dcterms:W3CDTF">2000-07-16T12:23:44Z</dcterms:created>
  <dcterms:modified xsi:type="dcterms:W3CDTF">2001-05-08T03:57:52Z</dcterms:modified>
  <cp:category/>
  <cp:version/>
  <cp:contentType/>
  <cp:contentStatus/>
</cp:coreProperties>
</file>